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garcia\Desktop\NOTA PPTO\PRESUPUESTO 2021\Comisión contra la Corrupción\tercer cuatrimestre\"/>
    </mc:Choice>
  </mc:AlternateContent>
  <bookViews>
    <workbookView xWindow="0" yWindow="0" windowWidth="20160" windowHeight="8976" activeTab="4"/>
  </bookViews>
  <sheets>
    <sheet name="RED" sheetId="3" r:id="rId1"/>
    <sheet name="Grupo Gasto" sheetId="5" r:id="rId2"/>
    <sheet name="Grupo 0" sheetId="7" r:id="rId3"/>
    <sheet name="Inversión " sheetId="6" r:id="rId4"/>
    <sheet name="Finalidad" sheetId="8" r:id="rId5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D23" i="6"/>
  <c r="F14" i="7"/>
  <c r="F6" i="7"/>
  <c r="I4" i="3"/>
  <c r="C9" i="6" l="1"/>
  <c r="B9" i="6"/>
  <c r="C28" i="6" l="1"/>
  <c r="E24" i="6" l="1"/>
  <c r="E25" i="6"/>
  <c r="E26" i="6"/>
  <c r="E27" i="6"/>
  <c r="B28" i="6"/>
  <c r="D24" i="6"/>
  <c r="D25" i="6"/>
  <c r="D26" i="6"/>
  <c r="D27" i="6"/>
  <c r="E22" i="6"/>
  <c r="D22" i="6"/>
  <c r="D28" i="6" l="1"/>
  <c r="D8" i="5"/>
  <c r="C8" i="5"/>
  <c r="B8" i="5"/>
  <c r="D19" i="7" l="1"/>
  <c r="C19" i="7"/>
  <c r="E5" i="7"/>
  <c r="E7" i="7"/>
  <c r="E8" i="7"/>
  <c r="E9" i="7"/>
  <c r="E10" i="7"/>
  <c r="E11" i="7"/>
  <c r="E12" i="7"/>
  <c r="E13" i="7"/>
  <c r="E15" i="7"/>
  <c r="E16" i="7"/>
  <c r="E17" i="7"/>
  <c r="E18" i="7"/>
  <c r="E4" i="7"/>
  <c r="F5" i="7"/>
  <c r="F7" i="7"/>
  <c r="F8" i="7"/>
  <c r="F9" i="7"/>
  <c r="F10" i="7"/>
  <c r="F11" i="7"/>
  <c r="F12" i="7"/>
  <c r="F13" i="7"/>
  <c r="F15" i="7"/>
  <c r="F16" i="7"/>
  <c r="F17" i="7"/>
  <c r="F18" i="7"/>
  <c r="F4" i="7"/>
  <c r="E19" i="7" l="1"/>
  <c r="F19" i="7"/>
  <c r="F5" i="8"/>
  <c r="E3" i="6"/>
  <c r="E9" i="6" s="1"/>
  <c r="D3" i="6"/>
  <c r="D9" i="6" s="1"/>
  <c r="E4" i="5"/>
  <c r="E5" i="5"/>
  <c r="E6" i="5"/>
  <c r="E7" i="5"/>
  <c r="E3" i="5"/>
  <c r="F4" i="5"/>
  <c r="F5" i="5"/>
  <c r="F6" i="5"/>
  <c r="F7" i="5"/>
  <c r="F3" i="5"/>
  <c r="F8" i="5" l="1"/>
  <c r="E8" i="5"/>
  <c r="E5" i="8"/>
</calcChain>
</file>

<file path=xl/sharedStrings.xml><?xml version="1.0" encoding="utf-8"?>
<sst xmlns="http://schemas.openxmlformats.org/spreadsheetml/2006/main" count="87" uniqueCount="59">
  <si>
    <t>No.</t>
  </si>
  <si>
    <t>Meta Estratégica de Desarrollo</t>
  </si>
  <si>
    <t>Meta Política General de Gobierno</t>
  </si>
  <si>
    <t>Resultado Estratégido de Desarrollo</t>
  </si>
  <si>
    <t>Estratura Programática</t>
  </si>
  <si>
    <t>Producción</t>
  </si>
  <si>
    <t>Financiero</t>
  </si>
  <si>
    <t>Físico</t>
  </si>
  <si>
    <t>Vigente</t>
  </si>
  <si>
    <t>Ejecutado Cuatrimestre</t>
  </si>
  <si>
    <t>Saldo por Ejecutar</t>
  </si>
  <si>
    <t>% Ejecución</t>
  </si>
  <si>
    <t>Asignado</t>
  </si>
  <si>
    <t>Devengado</t>
  </si>
  <si>
    <t>Observaciones - justificación % de ejecución</t>
  </si>
  <si>
    <t>Renglones Grupo 0</t>
  </si>
  <si>
    <t>Subgrupo Tipo de Gasto</t>
  </si>
  <si>
    <t>Ejecutado</t>
  </si>
  <si>
    <t>Justificación (+-) en ejeción física - financiera</t>
  </si>
  <si>
    <t>Equipamiento</t>
  </si>
  <si>
    <t>Obra Física</t>
  </si>
  <si>
    <t>Inversión Financiera</t>
  </si>
  <si>
    <t>Transferencias de capital</t>
  </si>
  <si>
    <t>Finalidad</t>
  </si>
  <si>
    <t>Comisión Presidencial contra la Discriminación y el Racismo contra los Pueblos Indígenas en Guatemala  
Ejecución Financiera de la Inversión
Primer Cuatrimestre Ejercicio Fiscal 2021
En Quetzales</t>
  </si>
  <si>
    <t>0 Servicio Personales</t>
  </si>
  <si>
    <t>200 Materiales y Suministros</t>
  </si>
  <si>
    <t>300 Propiedad, Planta, Equipo e Intangibles</t>
  </si>
  <si>
    <t>400 Transferencia Corrientes</t>
  </si>
  <si>
    <t>110000 Protección Social</t>
  </si>
  <si>
    <t>011 Personal Permanente</t>
  </si>
  <si>
    <t>012 Complemento Personal al Salario del Personal Permanente</t>
  </si>
  <si>
    <t>014 Complemento por Calidad Profesional al Personal Permanente</t>
  </si>
  <si>
    <t>015 Complemento Específicos al Personal Permanente</t>
  </si>
  <si>
    <t>022 Personal por Contrato</t>
  </si>
  <si>
    <t>026 Complemento por Calidad Profesional al Personal Temporal</t>
  </si>
  <si>
    <t>027 Complemento Específicos al Personal Temporal</t>
  </si>
  <si>
    <t>029 Otras Remuneraciones de Personal Temporal</t>
  </si>
  <si>
    <t>031 Jornales</t>
  </si>
  <si>
    <t>033 Complemento Específicos al Personal por Jornal</t>
  </si>
  <si>
    <t>071  Aguinaldo</t>
  </si>
  <si>
    <t>072 Bonificación Anual (Bono 14)</t>
  </si>
  <si>
    <t>073 Bono Vacacional</t>
  </si>
  <si>
    <t>Totales</t>
  </si>
  <si>
    <t>Grupo de Gasto</t>
  </si>
  <si>
    <t>100 Servicios No Personales</t>
  </si>
  <si>
    <t xml:space="preserve"> Renglón</t>
  </si>
  <si>
    <t>Producto Institucional: Personas, organizaciones e instituciones capacitadas, sensibilizadas y asesoradas en la prevención y erradicación del raismo y la discriminación racial.</t>
  </si>
  <si>
    <t>No Aplica</t>
  </si>
  <si>
    <t>No se tiene asociado presupuestario con alguna MED, Meta PGG o RED.</t>
  </si>
  <si>
    <t>Total de la Inversión</t>
  </si>
  <si>
    <t>Total del Equipomiento</t>
  </si>
  <si>
    <t>Comisión Presidencial contra la Discriminación y el Racismo contra los Pueblos Indígenas en Guatemala 
Resultados Estratégicos de Desarrollo (RED)
  Entidad, Estructura Programática Vinculada y Presupuesto Físico y Financiero
Tercer Cuatrimestre Ejercicio Fiscal 2021</t>
  </si>
  <si>
    <t>Comisión Presidencial contra la Discriminación y el Racismo contra los Pueblos Indígenas en Guatemala 
Ejecución Financiera por Grupo de Gasto
Tercer Cuatrimestre Ejercicio Fiscales 2021
En Quetzales</t>
  </si>
  <si>
    <t>Comisión Presidencial contra la Discriminación y el Racismo contra los Pueblos Indígenas en Guatemala  
Ejecución Financiera del Grupo 0 Servicios Personales
Tercer Cuatrimestre Ejercicio Fiscales 2021
En Quetzales</t>
  </si>
  <si>
    <t>032 Complemento Por Antigüedad al Personal por Jornal</t>
  </si>
  <si>
    <t>013 Complemento por Antigüedad al Personal Permanente</t>
  </si>
  <si>
    <t>Comisión Presidencial contra la Discriminación y el Racismo contra los Pueblos Indígenas en Guatemala  
Ejecución Financiera de la Inversión
Tercer Cuatrimestre Ejercicio Fiscal 2021
En Quetzales</t>
  </si>
  <si>
    <t>Comisión Presidencial contra la Discriminación y el Racismo contra los Pueblos Indígenas en Guatemala 
Ejecución Financiera por Finalidad
Tercer Cuatrimestre Ejercicio Fiscales 2021
En Quetzales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</si>
</sst>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_);_(* \(#,##0\);_(* &quot;-&quot;??_);_(@_)"/>
    <numFmt numFmtId="166" formatCode="_-* #,##0_-;\-* #,##0_-;_-* &quot;-&quot;??_-;_-@_-"/>
    <numFmt numFmtId="167" formatCode="000"/>
    <numFmt numFmtId="168" formatCode="_(&quot;Q&quot;* #,##0_);_(&quot;Q&quot;* \(#,##0\);_(&quot;Q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top"/>
    </xf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justify" vertical="justify" wrapText="1"/>
    </xf>
    <xf numFmtId="0" fontId="2" fillId="0" borderId="1" xfId="0" applyFont="1" applyFill="1" applyBorder="1" applyAlignment="1">
      <alignment horizontal="center" vertical="top"/>
    </xf>
    <xf numFmtId="165" fontId="4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Border="1"/>
    <xf numFmtId="0" fontId="0" fillId="0" borderId="1" xfId="0" applyBorder="1"/>
    <xf numFmtId="0" fontId="0" fillId="0" borderId="5" xfId="0" applyBorder="1"/>
    <xf numFmtId="0" fontId="2" fillId="0" borderId="5" xfId="0" applyFont="1" applyBorder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6" fontId="2" fillId="0" borderId="1" xfId="1" applyNumberFormat="1" applyFont="1" applyBorder="1"/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3" fontId="2" fillId="0" borderId="5" xfId="1" applyNumberFormat="1" applyFont="1" applyBorder="1"/>
    <xf numFmtId="43" fontId="2" fillId="0" borderId="1" xfId="1" applyNumberFormat="1" applyFont="1" applyBorder="1"/>
    <xf numFmtId="9" fontId="2" fillId="0" borderId="5" xfId="2" applyFont="1" applyBorder="1" applyAlignment="1">
      <alignment horizontal="center"/>
    </xf>
    <xf numFmtId="10" fontId="2" fillId="0" borderId="1" xfId="2" applyNumberFormat="1" applyFont="1" applyFill="1" applyBorder="1" applyAlignment="1">
      <alignment horizontal="center" vertical="center"/>
    </xf>
    <xf numFmtId="43" fontId="2" fillId="0" borderId="1" xfId="1" applyFont="1" applyBorder="1"/>
    <xf numFmtId="43" fontId="2" fillId="0" borderId="5" xfId="1" applyFont="1" applyBorder="1"/>
    <xf numFmtId="10" fontId="2" fillId="0" borderId="5" xfId="2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7" fontId="7" fillId="0" borderId="1" xfId="3" applyNumberFormat="1" applyFont="1" applyFill="1" applyBorder="1" applyAlignment="1">
      <alignment horizontal="left" vertical="center" wrapText="1"/>
    </xf>
    <xf numFmtId="43" fontId="0" fillId="0" borderId="1" xfId="1" applyFont="1" applyBorder="1"/>
    <xf numFmtId="9" fontId="2" fillId="0" borderId="1" xfId="2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43" fontId="5" fillId="0" borderId="1" xfId="0" applyNumberFormat="1" applyFont="1" applyBorder="1"/>
    <xf numFmtId="10" fontId="4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43" fontId="4" fillId="0" borderId="1" xfId="1" applyFont="1" applyBorder="1"/>
    <xf numFmtId="4" fontId="0" fillId="0" borderId="0" xfId="0" applyNumberFormat="1"/>
    <xf numFmtId="0" fontId="8" fillId="0" borderId="1" xfId="0" applyFont="1" applyBorder="1"/>
    <xf numFmtId="43" fontId="8" fillId="0" borderId="1" xfId="1" applyFont="1" applyBorder="1"/>
    <xf numFmtId="43" fontId="0" fillId="0" borderId="1" xfId="0" applyNumberFormat="1" applyBorder="1"/>
    <xf numFmtId="0" fontId="8" fillId="0" borderId="1" xfId="0" applyFont="1" applyBorder="1" applyAlignment="1">
      <alignment horizontal="center"/>
    </xf>
    <xf numFmtId="43" fontId="8" fillId="0" borderId="1" xfId="1" applyNumberFormat="1" applyFont="1" applyBorder="1"/>
    <xf numFmtId="43" fontId="8" fillId="0" borderId="1" xfId="0" applyNumberFormat="1" applyFont="1" applyBorder="1"/>
    <xf numFmtId="10" fontId="2" fillId="0" borderId="1" xfId="2" applyNumberFormat="1" applyFont="1" applyBorder="1"/>
    <xf numFmtId="9" fontId="8" fillId="0" borderId="1" xfId="2" applyFont="1" applyBorder="1" applyAlignment="1">
      <alignment horizontal="center"/>
    </xf>
    <xf numFmtId="43" fontId="5" fillId="0" borderId="1" xfId="1" applyFont="1" applyBorder="1"/>
    <xf numFmtId="168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0" applyNumberFormat="1" applyFont="1" applyBorder="1"/>
    <xf numFmtId="0" fontId="5" fillId="0" borderId="1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GT"/>
              <a:t>Presupuesto por Grupo de Gasto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G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'Grupo Gasto'!$C$2</c:f>
              <c:strCache>
                <c:ptCount val="1"/>
                <c:pt idx="0">
                  <c:v>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'Grupo Gasto'!$A$3:$A$7</c:f>
              <c:strCache>
                <c:ptCount val="5"/>
                <c:pt idx="0">
                  <c:v>0 Servicio Personales</c:v>
                </c:pt>
                <c:pt idx="1">
                  <c:v>100 Servicios No Personales</c:v>
                </c:pt>
                <c:pt idx="2">
                  <c:v>200 Materiales y Suministros</c:v>
                </c:pt>
                <c:pt idx="3">
                  <c:v>300 Propiedad, Planta, Equipo e Intangibles</c:v>
                </c:pt>
                <c:pt idx="4">
                  <c:v>400 Transferencia Corrientes</c:v>
                </c:pt>
              </c:strCache>
            </c:strRef>
          </c:cat>
          <c:val>
            <c:numRef>
              <c:f>'Grupo Gasto'!$C$3:$C$7</c:f>
              <c:numCache>
                <c:formatCode>_(* #,##0.00_);_(* \(#,##0.00\);_(* "-"??_);_(@_)</c:formatCode>
                <c:ptCount val="5"/>
                <c:pt idx="0">
                  <c:v>6340243</c:v>
                </c:pt>
                <c:pt idx="1">
                  <c:v>2692749</c:v>
                </c:pt>
                <c:pt idx="2">
                  <c:v>545690</c:v>
                </c:pt>
                <c:pt idx="3">
                  <c:v>227860</c:v>
                </c:pt>
                <c:pt idx="4">
                  <c:v>693458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4-4B22-AFE0-E0E95E80D9BE}"/>
            </c:ext>
          </c:extLst>
        </c:ser>
        <c:ser>
          <c:idx val="1"/>
          <c:order val="1"/>
          <c:tx>
            <c:strRef>
              <c:f>'Grupo Gasto'!$D$2</c:f>
              <c:strCache>
                <c:ptCount val="1"/>
                <c:pt idx="0">
                  <c:v>Devengado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'Grupo Gasto'!$A$3:$A$7</c:f>
              <c:strCache>
                <c:ptCount val="5"/>
                <c:pt idx="0">
                  <c:v>0 Servicio Personales</c:v>
                </c:pt>
                <c:pt idx="1">
                  <c:v>100 Servicios No Personales</c:v>
                </c:pt>
                <c:pt idx="2">
                  <c:v>200 Materiales y Suministros</c:v>
                </c:pt>
                <c:pt idx="3">
                  <c:v>300 Propiedad, Planta, Equipo e Intangibles</c:v>
                </c:pt>
                <c:pt idx="4">
                  <c:v>400 Transferencia Corrientes</c:v>
                </c:pt>
              </c:strCache>
            </c:strRef>
          </c:cat>
          <c:val>
            <c:numRef>
              <c:f>'Grupo Gasto'!$D$3:$D$7</c:f>
              <c:numCache>
                <c:formatCode>_(* #,##0.00_);_(* \(#,##0.00\);_(* "-"??_);_(@_)</c:formatCode>
                <c:ptCount val="5"/>
                <c:pt idx="0">
                  <c:v>1741482.38</c:v>
                </c:pt>
                <c:pt idx="1">
                  <c:v>905625.75</c:v>
                </c:pt>
                <c:pt idx="2">
                  <c:v>168224.93</c:v>
                </c:pt>
                <c:pt idx="3">
                  <c:v>5400</c:v>
                </c:pt>
                <c:pt idx="4">
                  <c:v>38285.910000000003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4-4B22-AFE0-E0E95E80D9BE}"/>
            </c:ext>
          </c:extLst>
        </c:ser>
        <c:ser>
          <c:idx val="2"/>
          <c:order val="2"/>
          <c:tx>
            <c:strRef>
              <c:f>'Grupo Gasto'!$E$2</c:f>
              <c:strCache>
                <c:ptCount val="1"/>
                <c:pt idx="0">
                  <c:v>% Ejecución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'Grupo Gasto'!$A$3:$A$7</c:f>
              <c:strCache>
                <c:ptCount val="5"/>
                <c:pt idx="0">
                  <c:v>0 Servicio Personales</c:v>
                </c:pt>
                <c:pt idx="1">
                  <c:v>100 Servicios No Personales</c:v>
                </c:pt>
                <c:pt idx="2">
                  <c:v>200 Materiales y Suministros</c:v>
                </c:pt>
                <c:pt idx="3">
                  <c:v>300 Propiedad, Planta, Equipo e Intangibles</c:v>
                </c:pt>
                <c:pt idx="4">
                  <c:v>400 Transferencia Corrientes</c:v>
                </c:pt>
              </c:strCache>
            </c:strRef>
          </c:cat>
          <c:val>
            <c:numRef>
              <c:f>'Grupo Gasto'!$E$3:$E$7</c:f>
            </c:numRef>
          </c:val>
          <c:extLst>
            <c:ext xmlns:c16="http://schemas.microsoft.com/office/drawing/2014/chart" uri="{C3380CC4-5D6E-409C-BE32-E72D297353CC}">
              <c16:uniqueId val="{00000002-7734-4B22-AFE0-E0E95E80D9BE}"/>
            </c:ext>
          </c:extLst>
        </c:ser>
        <c:ser>
          <c:idx val="3"/>
          <c:order val="3"/>
          <c:tx>
            <c:strRef>
              <c:f>'Grupo Gasto'!$F$2</c:f>
              <c:strCache>
                <c:ptCount val="1"/>
                <c:pt idx="0">
                  <c:v>Saldo por Ejecutar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'Grupo Gasto'!$A$3:$A$7</c:f>
              <c:strCache>
                <c:ptCount val="5"/>
                <c:pt idx="0">
                  <c:v>0 Servicio Personales</c:v>
                </c:pt>
                <c:pt idx="1">
                  <c:v>100 Servicios No Personales</c:v>
                </c:pt>
                <c:pt idx="2">
                  <c:v>200 Materiales y Suministros</c:v>
                </c:pt>
                <c:pt idx="3">
                  <c:v>300 Propiedad, Planta, Equipo e Intangibles</c:v>
                </c:pt>
                <c:pt idx="4">
                  <c:v>400 Transferencia Corrientes</c:v>
                </c:pt>
              </c:strCache>
            </c:strRef>
          </c:cat>
          <c:val>
            <c:numRef>
              <c:f>'Grupo Gasto'!$F$3:$F$7</c:f>
              <c:numCache>
                <c:formatCode>_(* #,##0.00_);_(* \(#,##0.00\);_(* "-"??_);_(@_)</c:formatCode>
                <c:ptCount val="5"/>
                <c:pt idx="0">
                  <c:v>4598760.62</c:v>
                </c:pt>
                <c:pt idx="1">
                  <c:v>1787123.25</c:v>
                </c:pt>
                <c:pt idx="2">
                  <c:v>377465.07</c:v>
                </c:pt>
                <c:pt idx="3">
                  <c:v>222460</c:v>
                </c:pt>
                <c:pt idx="4">
                  <c:v>655172.09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34-4B22-AFE0-E0E95E80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7192687"/>
        <c:axId val="1527190191"/>
        <c:axId val="0"/>
      </c:bar3DChart>
      <c:catAx>
        <c:axId val="152719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GT"/>
          </a:p>
        </c:txPr>
        <c:crossAx val="1527190191"/>
        <c:crosses val="autoZero"/>
        <c:auto val="1"/>
        <c:lblAlgn val="ctr"/>
        <c:lblOffset val="100"/>
        <c:noMultiLvlLbl val="0"/>
      </c:catAx>
      <c:valAx>
        <c:axId val="152719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GT"/>
          </a:p>
        </c:txPr>
        <c:crossAx val="1527192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Ejecución del Grupo de Gasto 0 Servicios Personales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'Grupo 0'!$C$2</c:f>
              <c:strCache>
                <c:ptCount val="1"/>
                <c:pt idx="0">
                  <c:v>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'Grupo 0'!$B$19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'Grupo 0'!$C$19</c:f>
              <c:numCache>
                <c:formatCode>_(* #,##0.00_);_(* \(#,##0.00\);_(* "-"??_);_(@_)</c:formatCode>
                <c:ptCount val="1"/>
                <c:pt idx="0">
                  <c:v>6340243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F-44C7-8EB5-462B48430FB4}"/>
            </c:ext>
          </c:extLst>
        </c:ser>
        <c:ser>
          <c:idx val="1"/>
          <c:order val="1"/>
          <c:tx>
            <c:strRef>
              <c:f>'Grupo 0'!$D$2</c:f>
              <c:strCache>
                <c:ptCount val="1"/>
                <c:pt idx="0">
                  <c:v>Devengado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'Grupo 0'!$B$19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'Grupo 0'!$D$19</c:f>
              <c:numCache>
                <c:formatCode>_(* #,##0.00_);_(* \(#,##0.00\);_(* "-"??_);_(@_)</c:formatCode>
                <c:ptCount val="1"/>
                <c:pt idx="0">
                  <c:v>1741482.3800000001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F-44C7-8EB5-462B48430FB4}"/>
            </c:ext>
          </c:extLst>
        </c:ser>
        <c:ser>
          <c:idx val="2"/>
          <c:order val="2"/>
          <c:tx>
            <c:strRef>
              <c:f>'Grupo 0'!$E$2</c:f>
              <c:strCache>
                <c:ptCount val="1"/>
                <c:pt idx="0">
                  <c:v>% Ejecución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'Grupo 0'!$B$19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'Grupo 0'!$E$19</c:f>
            </c:numRef>
          </c:val>
          <c:extLst>
            <c:ext xmlns:c16="http://schemas.microsoft.com/office/drawing/2014/chart" uri="{C3380CC4-5D6E-409C-BE32-E72D297353CC}">
              <c16:uniqueId val="{00000002-3ACF-44C7-8EB5-462B48430FB4}"/>
            </c:ext>
          </c:extLst>
        </c:ser>
        <c:ser>
          <c:idx val="3"/>
          <c:order val="3"/>
          <c:tx>
            <c:strRef>
              <c:f>'Grupo 0'!$F$2</c:f>
              <c:strCache>
                <c:ptCount val="1"/>
                <c:pt idx="0">
                  <c:v>Saldo por Ejecutar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'Grupo 0'!$B$19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'Grupo 0'!$F$19</c:f>
              <c:numCache>
                <c:formatCode>_(* #,##0.00_);_(* \(#,##0.00\);_(* "-"??_);_(@_)</c:formatCode>
                <c:ptCount val="1"/>
                <c:pt idx="0">
                  <c:v>4598760.620000001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CF-44C7-8EB5-462B48430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31243407"/>
        <c:axId val="1731248399"/>
      </c:barChart>
      <c:catAx>
        <c:axId val="173124340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31248399"/>
        <c:crosses val="autoZero"/>
        <c:auto val="1"/>
        <c:lblAlgn val="ctr"/>
        <c:lblOffset val="100"/>
        <c:noMultiLvlLbl val="0"/>
      </c:catAx>
      <c:valAx>
        <c:axId val="1731248399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73124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>
                <a:solidFill>
                  <a:schemeClr val="tx1"/>
                </a:solidFill>
              </a:rPr>
              <a:t>Ejecución de</a:t>
            </a:r>
            <a:r>
              <a:rPr lang="en-US" b="1" baseline="0">
                <a:solidFill>
                  <a:schemeClr val="tx1"/>
                </a:solidFill>
              </a:rPr>
              <a:t> la Inversión</a:t>
            </a:r>
            <a:endParaRPr lang="en-US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G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'Inversión '!$B$2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  <a:effectLst/>
            <a:sp3d contourW="12700"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-3.3333333333333381E-2"/>
                  <c:y val="-5.555555555555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64-43EE-8994-B6C61CE68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'Inversión '!$A$3</c:f>
              <c:strCache>
                <c:ptCount val="1"/>
                <c:pt idx="0">
                  <c:v>Equipamiento</c:v>
                </c:pt>
              </c:strCache>
            </c:strRef>
          </c:cat>
          <c:val>
            <c:numRef>
              <c:f>'Inversión '!$B$3</c:f>
              <c:numCache>
                <c:formatCode>_(* #,##0.00_);_(* \(#,##0.00\);_(* "-"??_);_(@_)</c:formatCode>
                <c:ptCount val="1"/>
                <c:pt idx="0">
                  <c:v>227860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4-43EE-8994-B6C61CE68DAA}"/>
            </c:ext>
          </c:extLst>
        </c:ser>
        <c:ser>
          <c:idx val="1"/>
          <c:order val="1"/>
          <c:tx>
            <c:strRef>
              <c:f>'Inversión '!$C$2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chemeClr val="tx1"/>
              </a:solidFill>
            </a:ln>
            <a:effectLst/>
            <a:sp3d contourW="12700"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-1.0185067526415994E-16"/>
                  <c:y val="0.13425925925925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64-43EE-8994-B6C61CE68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'Inversión '!$A$3</c:f>
              <c:strCache>
                <c:ptCount val="1"/>
                <c:pt idx="0">
                  <c:v>Equipamiento</c:v>
                </c:pt>
              </c:strCache>
            </c:strRef>
          </c:cat>
          <c:val>
            <c:numRef>
              <c:f>'Inversión '!$C$3</c:f>
              <c:numCache>
                <c:formatCode>_(* #,##0.00_);_(* \(#,##0.00\);_(* "-"??_);_(@_)</c:formatCode>
                <c:ptCount val="1"/>
                <c:pt idx="0">
                  <c:v>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4-43EE-8994-B6C61CE68DAA}"/>
            </c:ext>
          </c:extLst>
        </c:ser>
        <c:ser>
          <c:idx val="2"/>
          <c:order val="2"/>
          <c:tx>
            <c:strRef>
              <c:f>'Inversión '!$D$2</c:f>
              <c:strCache>
                <c:ptCount val="1"/>
                <c:pt idx="0">
                  <c:v>Saldo por Ejecutar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chemeClr val="tx1"/>
              </a:solidFill>
            </a:ln>
            <a:effectLst/>
            <a:sp3d contourW="12700"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0.11666666666666667"/>
                  <c:y val="-5.092592592592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64-43EE-8994-B6C61CE68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'Inversión '!$A$3</c:f>
              <c:strCache>
                <c:ptCount val="1"/>
                <c:pt idx="0">
                  <c:v>Equipamiento</c:v>
                </c:pt>
              </c:strCache>
            </c:strRef>
          </c:cat>
          <c:val>
            <c:numRef>
              <c:f>'Inversión '!$D$3</c:f>
              <c:numCache>
                <c:formatCode>_(* #,##0.00_);_(* \(#,##0.00\);_(* "-"??_);_(@_)</c:formatCode>
                <c:ptCount val="1"/>
                <c:pt idx="0">
                  <c:v>222460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64-43EE-8994-B6C61CE68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9957327"/>
        <c:axId val="1529965231"/>
        <c:axId val="0"/>
      </c:bar3DChart>
      <c:catAx>
        <c:axId val="1529957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GT"/>
          </a:p>
        </c:txPr>
        <c:crossAx val="1529965231"/>
        <c:crosses val="autoZero"/>
        <c:auto val="1"/>
        <c:lblAlgn val="ctr"/>
        <c:lblOffset val="100"/>
        <c:noMultiLvlLbl val="0"/>
      </c:catAx>
      <c:valAx>
        <c:axId val="152996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GT"/>
          </a:p>
        </c:txPr>
        <c:crossAx val="1529957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1" u="none" strike="noStrike" kern="1200" cap="all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00" b="1" i="1"/>
              <a:t>eJecución por finalidad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1" u="none" strike="noStrike" kern="1200" cap="all" baseline="0">
              <a:solidFill>
                <a:schemeClr val="lt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G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Finalidad!$C$3:$F$3</c:f>
              <c:strCache>
                <c:ptCount val="3"/>
                <c:pt idx="0">
                  <c:v>Vigente</c:v>
                </c:pt>
                <c:pt idx="1">
                  <c:v>Ejecutado</c:v>
                </c:pt>
                <c:pt idx="2">
                  <c:v>Saldo por Ejecutar</c:v>
                </c:pt>
              </c:strCache>
            </c:strRef>
          </c:cat>
          <c:val>
            <c:numRef>
              <c:f>Finalidad!$C$4:$F$4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4C96-4DDA-93A7-CAE3937B88F8}"/>
            </c:ext>
          </c:extLst>
        </c:ser>
        <c:ser>
          <c:idx val="1"/>
          <c:order val="1"/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8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C96-4DDA-93A7-CAE3937B88F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  <a:alpha val="88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6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C96-4DDA-93A7-CAE3937B88F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alpha val="88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accent2">
                    <a:lumMod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96-4DDA-93A7-CAE3937B88F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6236559139785"/>
                      <c:h val="7.88659230096237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C96-4DDA-93A7-CAE3937B88F8}"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Finalidad!$C$3:$F$3</c:f>
              <c:strCache>
                <c:ptCount val="3"/>
                <c:pt idx="0">
                  <c:v>Vigente</c:v>
                </c:pt>
                <c:pt idx="1">
                  <c:v>Ejecutado</c:v>
                </c:pt>
                <c:pt idx="2">
                  <c:v>Saldo por Ejecutar</c:v>
                </c:pt>
              </c:strCache>
            </c:strRef>
          </c:cat>
          <c:val>
            <c:numRef>
              <c:f>Finalidad!$C$5:$F$5</c:f>
              <c:numCache>
                <c:formatCode>_(* #,##0.00_);_(* \(#,##0.00\);_(* "-"??_);_(@_)</c:formatCode>
                <c:ptCount val="3"/>
                <c:pt idx="0">
                  <c:v>10500000</c:v>
                </c:pt>
                <c:pt idx="1">
                  <c:v>2859018.97</c:v>
                </c:pt>
                <c:pt idx="2">
                  <c:v>7640981.0299999993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96-4DDA-93A7-CAE3937B88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785832959"/>
        <c:axId val="1785823391"/>
        <c:axId val="0"/>
      </c:bar3DChart>
      <c:catAx>
        <c:axId val="178583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GT"/>
          </a:p>
        </c:txPr>
        <c:crossAx val="1785823391"/>
        <c:crosses val="autoZero"/>
        <c:auto val="1"/>
        <c:lblAlgn val="ctr"/>
        <c:lblOffset val="100"/>
        <c:noMultiLvlLbl val="0"/>
      </c:catAx>
      <c:valAx>
        <c:axId val="178582339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85832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2385060</xdr:colOff>
      <xdr:row>11</xdr:row>
      <xdr:rowOff>19050</xdr:rowOff>
    </xdr:from>
    <xdr:to>
      <xdr:col>6</xdr:col>
      <xdr:colOff>0</xdr:colOff>
      <xdr:row>26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20</xdr:row>
      <xdr:rowOff>64770</xdr:rowOff>
    </xdr:from>
    <xdr:to>
      <xdr:col>5</xdr:col>
      <xdr:colOff>891540</xdr:colOff>
      <xdr:row>35</xdr:row>
      <xdr:rowOff>64770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464820</xdr:colOff>
      <xdr:row>31</xdr:row>
      <xdr:rowOff>137160</xdr:rowOff>
    </xdr:from>
    <xdr:to>
      <xdr:col>5</xdr:col>
      <xdr:colOff>701040</xdr:colOff>
      <xdr:row>44</xdr:row>
      <xdr:rowOff>80010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655320</xdr:colOff>
      <xdr:row>13</xdr:row>
      <xdr:rowOff>72390</xdr:rowOff>
    </xdr:from>
    <xdr:to>
      <xdr:col>6</xdr:col>
      <xdr:colOff>998220</xdr:colOff>
      <xdr:row>28</xdr:row>
      <xdr:rowOff>72390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F1" workbookViewId="0">
      <selection activeCell="I4" sqref="I4"/>
    </sheetView>
  </sheetViews>
  <sheetFormatPr baseColWidth="10" defaultColWidth="11.44140625" defaultRowHeight="15.6" x14ac:dyDescent="0.3"/>
  <cols>
    <col min="1" max="1" width="6.88671875" style="1" customWidth="1"/>
    <col min="2" max="3" width="20.6640625" style="1" customWidth="1"/>
    <col min="4" max="4" width="18.5546875" style="1" customWidth="1"/>
    <col min="5" max="5" width="20.6640625" style="1" customWidth="1"/>
    <col min="6" max="6" width="26.109375" style="1" customWidth="1"/>
    <col min="7" max="7" width="18.5546875" style="1" customWidth="1"/>
    <col min="8" max="8" width="16.6640625" style="1" customWidth="1"/>
    <col min="9" max="9" width="16.88671875" style="1" customWidth="1"/>
    <col min="10" max="10" width="17.33203125" style="1" customWidth="1"/>
    <col min="11" max="11" width="18.88671875" style="1" customWidth="1"/>
    <col min="12" max="12" width="18.6640625" style="1" customWidth="1"/>
    <col min="13" max="13" width="18.21875" style="1" customWidth="1"/>
    <col min="14" max="14" width="17.21875" style="1" customWidth="1"/>
    <col min="15" max="16384" width="11.44140625" style="1"/>
  </cols>
  <sheetData>
    <row r="1" spans="1:14" ht="67.5" customHeight="1" x14ac:dyDescent="0.3">
      <c r="A1" s="65" t="s">
        <v>52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4" x14ac:dyDescent="0.3">
      <c r="A2" s="68" t="s">
        <v>0</v>
      </c>
      <c r="B2" s="68" t="s">
        <v>1</v>
      </c>
      <c r="C2" s="68" t="s">
        <v>2</v>
      </c>
      <c r="D2" s="68" t="s">
        <v>3</v>
      </c>
      <c r="E2" s="68" t="s">
        <v>4</v>
      </c>
      <c r="F2" s="68" t="s">
        <v>5</v>
      </c>
      <c r="G2" s="61" t="s">
        <v>6</v>
      </c>
      <c r="H2" s="62"/>
      <c r="I2" s="62"/>
      <c r="J2" s="63"/>
      <c r="K2" s="64" t="s">
        <v>7</v>
      </c>
      <c r="L2" s="64"/>
      <c r="M2" s="64"/>
      <c r="N2" s="64"/>
    </row>
    <row r="3" spans="1:14" ht="45.75" customHeight="1" x14ac:dyDescent="0.3">
      <c r="A3" s="68"/>
      <c r="B3" s="68"/>
      <c r="C3" s="68"/>
      <c r="D3" s="68"/>
      <c r="E3" s="68"/>
      <c r="F3" s="68"/>
      <c r="G3" s="7" t="s">
        <v>8</v>
      </c>
      <c r="H3" s="7" t="s">
        <v>9</v>
      </c>
      <c r="I3" s="7" t="s">
        <v>10</v>
      </c>
      <c r="J3" s="7" t="s">
        <v>11</v>
      </c>
      <c r="K3" s="7" t="s">
        <v>8</v>
      </c>
      <c r="L3" s="7" t="s">
        <v>9</v>
      </c>
      <c r="M3" s="7" t="s">
        <v>11</v>
      </c>
      <c r="N3" s="7" t="s">
        <v>10</v>
      </c>
    </row>
    <row r="4" spans="1:14" ht="109.2" x14ac:dyDescent="0.3">
      <c r="A4" s="8">
        <v>1</v>
      </c>
      <c r="B4" s="58" t="s">
        <v>48</v>
      </c>
      <c r="C4" s="58" t="s">
        <v>48</v>
      </c>
      <c r="D4" s="58" t="s">
        <v>48</v>
      </c>
      <c r="E4" s="52" t="s">
        <v>49</v>
      </c>
      <c r="F4" s="57" t="s">
        <v>47</v>
      </c>
      <c r="G4" s="56">
        <v>10500000</v>
      </c>
      <c r="H4" s="51">
        <v>2859018</v>
      </c>
      <c r="I4" s="51">
        <f>G4-H4</f>
        <v>7640982</v>
      </c>
      <c r="J4" s="23">
        <v>0.27229999999999999</v>
      </c>
      <c r="K4" s="53"/>
      <c r="L4" s="54"/>
      <c r="M4" s="54"/>
      <c r="N4" s="55"/>
    </row>
    <row r="5" spans="1:14" x14ac:dyDescent="0.3">
      <c r="A5" s="8"/>
      <c r="B5" s="9"/>
      <c r="C5" s="9"/>
      <c r="D5" s="9"/>
      <c r="E5" s="6"/>
      <c r="F5" s="5"/>
      <c r="G5" s="4"/>
      <c r="H5" s="3"/>
      <c r="I5" s="3"/>
      <c r="J5" s="3"/>
      <c r="K5" s="4"/>
      <c r="L5" s="3"/>
      <c r="M5" s="3"/>
      <c r="N5" s="10"/>
    </row>
    <row r="6" spans="1:14" x14ac:dyDescent="0.3">
      <c r="A6" s="8"/>
      <c r="B6" s="9"/>
      <c r="C6" s="9"/>
      <c r="D6" s="9"/>
      <c r="E6" s="6"/>
      <c r="F6" s="5"/>
      <c r="G6" s="4"/>
      <c r="H6" s="3"/>
      <c r="I6" s="3"/>
      <c r="J6" s="3"/>
      <c r="K6" s="4"/>
      <c r="L6" s="3"/>
      <c r="M6" s="3"/>
      <c r="N6" s="10"/>
    </row>
    <row r="7" spans="1:14" x14ac:dyDescent="0.3">
      <c r="A7" s="8"/>
      <c r="B7" s="9"/>
      <c r="C7" s="9"/>
      <c r="D7" s="9"/>
      <c r="E7" s="6"/>
      <c r="F7" s="5"/>
      <c r="G7" s="4"/>
      <c r="H7" s="3"/>
      <c r="I7" s="3"/>
      <c r="J7" s="3"/>
      <c r="K7" s="4"/>
      <c r="L7" s="3"/>
      <c r="M7" s="3"/>
      <c r="N7" s="10"/>
    </row>
    <row r="8" spans="1:14" x14ac:dyDescent="0.3">
      <c r="A8" s="8"/>
      <c r="B8" s="9"/>
      <c r="C8" s="9"/>
      <c r="D8" s="9"/>
      <c r="E8" s="6"/>
      <c r="F8" s="5"/>
      <c r="G8" s="4"/>
      <c r="H8" s="3"/>
      <c r="I8" s="3"/>
      <c r="J8" s="3"/>
      <c r="K8" s="4"/>
      <c r="L8" s="3"/>
      <c r="M8" s="3"/>
      <c r="N8" s="10"/>
    </row>
    <row r="9" spans="1:14" x14ac:dyDescent="0.3">
      <c r="A9" s="8"/>
      <c r="B9" s="9"/>
      <c r="C9" s="9"/>
      <c r="D9" s="9"/>
      <c r="E9" s="6"/>
      <c r="F9" s="5"/>
      <c r="G9" s="4"/>
      <c r="H9" s="3"/>
      <c r="I9" s="3"/>
      <c r="J9" s="3"/>
      <c r="K9" s="4"/>
      <c r="L9" s="3"/>
      <c r="M9" s="3"/>
      <c r="N9" s="10"/>
    </row>
    <row r="10" spans="1:14" x14ac:dyDescent="0.3">
      <c r="A10" s="8"/>
      <c r="B10" s="9"/>
      <c r="C10" s="9"/>
      <c r="D10" s="9"/>
      <c r="E10" s="6"/>
      <c r="F10" s="5"/>
      <c r="G10" s="4"/>
      <c r="H10" s="3"/>
      <c r="I10" s="3"/>
      <c r="J10" s="3"/>
      <c r="K10" s="4"/>
      <c r="L10" s="3"/>
      <c r="M10" s="3"/>
      <c r="N10" s="10"/>
    </row>
    <row r="11" spans="1:14" x14ac:dyDescent="0.3">
      <c r="A11" s="8"/>
      <c r="B11" s="9"/>
      <c r="C11" s="9"/>
      <c r="D11" s="9"/>
      <c r="E11" s="6"/>
      <c r="F11" s="5"/>
      <c r="G11" s="4"/>
      <c r="H11" s="3"/>
      <c r="I11" s="3"/>
      <c r="J11" s="3"/>
      <c r="K11" s="4"/>
      <c r="L11" s="3"/>
      <c r="M11" s="3"/>
      <c r="N11" s="10"/>
    </row>
    <row r="12" spans="1:14" x14ac:dyDescent="0.3">
      <c r="A12" s="8"/>
      <c r="B12" s="9"/>
      <c r="C12" s="9"/>
      <c r="D12" s="9"/>
      <c r="E12" s="6"/>
      <c r="F12" s="5"/>
      <c r="G12" s="4"/>
      <c r="H12" s="3"/>
      <c r="I12" s="3"/>
      <c r="J12" s="3"/>
      <c r="K12" s="4"/>
      <c r="L12" s="3"/>
      <c r="M12" s="3"/>
      <c r="N12" s="10"/>
    </row>
    <row r="13" spans="1:14" x14ac:dyDescent="0.3">
      <c r="A13" s="8"/>
      <c r="B13" s="9"/>
      <c r="C13" s="9"/>
      <c r="D13" s="9"/>
      <c r="E13" s="6"/>
      <c r="F13" s="5"/>
      <c r="G13" s="4"/>
      <c r="H13" s="3"/>
      <c r="I13" s="3"/>
      <c r="J13" s="3"/>
      <c r="K13" s="4"/>
      <c r="L13" s="3"/>
      <c r="M13" s="3"/>
      <c r="N13" s="10"/>
    </row>
    <row r="14" spans="1:14" x14ac:dyDescent="0.3">
      <c r="A14" s="8"/>
      <c r="B14" s="9"/>
      <c r="C14" s="9"/>
      <c r="D14" s="9"/>
      <c r="E14" s="6"/>
      <c r="F14" s="5"/>
      <c r="G14" s="4"/>
      <c r="H14" s="3"/>
      <c r="I14" s="3"/>
      <c r="J14" s="3"/>
      <c r="K14" s="4"/>
      <c r="L14" s="3"/>
      <c r="M14" s="3"/>
      <c r="N14" s="10"/>
    </row>
    <row r="15" spans="1:14" x14ac:dyDescent="0.3">
      <c r="A15" s="8"/>
      <c r="B15" s="9"/>
      <c r="C15" s="9"/>
      <c r="D15" s="9"/>
      <c r="E15" s="6"/>
      <c r="F15" s="5"/>
      <c r="G15" s="4"/>
      <c r="H15" s="3"/>
      <c r="I15" s="3"/>
      <c r="J15" s="3"/>
      <c r="K15" s="4"/>
      <c r="L15" s="3"/>
      <c r="M15" s="3"/>
      <c r="N15" s="10"/>
    </row>
    <row r="16" spans="1:14" x14ac:dyDescent="0.3">
      <c r="A16" s="8"/>
      <c r="B16" s="9"/>
      <c r="C16" s="9"/>
      <c r="D16" s="9"/>
      <c r="E16" s="6"/>
      <c r="F16" s="5"/>
      <c r="G16" s="4"/>
      <c r="H16" s="3"/>
      <c r="I16" s="3"/>
      <c r="J16" s="3"/>
      <c r="K16" s="4"/>
      <c r="L16" s="3"/>
      <c r="M16" s="3"/>
      <c r="N16" s="10"/>
    </row>
    <row r="17" spans="1:14" x14ac:dyDescent="0.3">
      <c r="A17" s="8"/>
      <c r="B17" s="9"/>
      <c r="C17" s="9"/>
      <c r="D17" s="9"/>
      <c r="E17" s="6"/>
      <c r="F17" s="5"/>
      <c r="G17" s="4"/>
      <c r="H17" s="3"/>
      <c r="I17" s="3"/>
      <c r="J17" s="3"/>
      <c r="K17" s="4"/>
      <c r="L17" s="3"/>
      <c r="M17" s="3"/>
      <c r="N17" s="10"/>
    </row>
    <row r="18" spans="1:14" x14ac:dyDescent="0.3">
      <c r="A18" s="8"/>
      <c r="B18" s="9"/>
      <c r="C18" s="9"/>
      <c r="D18" s="9"/>
      <c r="E18" s="6"/>
      <c r="F18" s="5"/>
      <c r="G18" s="4"/>
      <c r="H18" s="3"/>
      <c r="I18" s="3"/>
      <c r="J18" s="3"/>
      <c r="K18" s="4"/>
      <c r="L18" s="3"/>
      <c r="M18" s="3"/>
      <c r="N18" s="10"/>
    </row>
    <row r="19" spans="1:14" x14ac:dyDescent="0.3">
      <c r="A19" s="8"/>
      <c r="B19" s="9"/>
      <c r="C19" s="9"/>
      <c r="D19" s="9"/>
      <c r="E19" s="6"/>
      <c r="F19" s="5"/>
      <c r="G19" s="4"/>
      <c r="H19" s="3"/>
      <c r="I19" s="3"/>
      <c r="J19" s="3"/>
      <c r="K19" s="4"/>
      <c r="L19" s="3"/>
      <c r="M19" s="3"/>
      <c r="N19" s="10"/>
    </row>
    <row r="20" spans="1:14" x14ac:dyDescent="0.3">
      <c r="A20" s="8"/>
      <c r="B20" s="9"/>
      <c r="C20" s="9"/>
      <c r="D20" s="9"/>
      <c r="E20" s="6"/>
      <c r="F20" s="5"/>
      <c r="G20" s="4"/>
      <c r="H20" s="3"/>
      <c r="I20" s="3"/>
      <c r="J20" s="3"/>
      <c r="K20" s="4"/>
      <c r="L20" s="3"/>
      <c r="M20" s="3"/>
      <c r="N20" s="10"/>
    </row>
    <row r="21" spans="1:14" x14ac:dyDescent="0.3">
      <c r="A21" s="8"/>
      <c r="B21" s="9"/>
      <c r="C21" s="9"/>
      <c r="D21" s="9"/>
      <c r="E21" s="6"/>
      <c r="F21" s="5"/>
      <c r="G21" s="4"/>
      <c r="H21" s="3"/>
      <c r="I21" s="3"/>
      <c r="J21" s="3"/>
      <c r="K21" s="4"/>
      <c r="L21" s="3"/>
      <c r="M21" s="3"/>
      <c r="N21" s="10"/>
    </row>
    <row r="22" spans="1:14" x14ac:dyDescent="0.3">
      <c r="A22" s="8"/>
      <c r="B22" s="9"/>
      <c r="C22" s="9"/>
      <c r="D22" s="9"/>
      <c r="E22" s="6"/>
      <c r="F22" s="5"/>
      <c r="G22" s="4"/>
      <c r="H22" s="3"/>
      <c r="I22" s="3"/>
      <c r="J22" s="3"/>
      <c r="K22" s="4"/>
      <c r="L22" s="3"/>
      <c r="M22" s="3"/>
      <c r="N22" s="10"/>
    </row>
    <row r="23" spans="1:14" x14ac:dyDescent="0.3">
      <c r="A23" s="8"/>
      <c r="B23" s="9"/>
      <c r="C23" s="9"/>
      <c r="D23" s="9"/>
      <c r="E23" s="6"/>
      <c r="F23" s="5"/>
      <c r="G23" s="4"/>
      <c r="H23" s="3"/>
      <c r="I23" s="3"/>
      <c r="J23" s="3"/>
      <c r="K23" s="4"/>
      <c r="L23" s="3"/>
      <c r="M23" s="3"/>
      <c r="N23" s="10"/>
    </row>
    <row r="24" spans="1:14" x14ac:dyDescent="0.3">
      <c r="A24" s="8"/>
      <c r="B24" s="9"/>
      <c r="C24" s="9"/>
      <c r="D24" s="9"/>
      <c r="E24" s="6"/>
      <c r="F24" s="5"/>
      <c r="G24" s="4"/>
      <c r="H24" s="3"/>
      <c r="I24" s="3"/>
      <c r="J24" s="3"/>
      <c r="K24" s="4"/>
      <c r="L24" s="3"/>
      <c r="M24" s="3"/>
      <c r="N24" s="10"/>
    </row>
    <row r="25" spans="1:14" x14ac:dyDescent="0.3">
      <c r="A25" s="8"/>
      <c r="B25" s="9"/>
      <c r="C25" s="9"/>
      <c r="D25" s="9"/>
      <c r="E25" s="6"/>
      <c r="F25" s="5"/>
      <c r="G25" s="4"/>
      <c r="H25" s="3"/>
      <c r="I25" s="3"/>
      <c r="J25" s="3"/>
      <c r="K25" s="4"/>
      <c r="L25" s="3"/>
      <c r="M25" s="3"/>
      <c r="N25" s="10"/>
    </row>
    <row r="26" spans="1:14" x14ac:dyDescent="0.3">
      <c r="A26" s="8"/>
      <c r="B26" s="9"/>
      <c r="C26" s="9"/>
      <c r="D26" s="9"/>
      <c r="E26" s="6"/>
      <c r="F26" s="5"/>
      <c r="G26" s="4"/>
      <c r="H26" s="3"/>
      <c r="I26" s="3"/>
      <c r="J26" s="3"/>
      <c r="K26" s="4"/>
      <c r="L26" s="3"/>
      <c r="M26" s="3"/>
      <c r="N26" s="10"/>
    </row>
    <row r="27" spans="1:14" x14ac:dyDescent="0.3">
      <c r="B27" s="2"/>
      <c r="C27" s="2"/>
      <c r="D27" s="2"/>
    </row>
    <row r="28" spans="1:14" x14ac:dyDescent="0.3">
      <c r="B28" s="2"/>
      <c r="C28" s="2"/>
      <c r="D28" s="2"/>
    </row>
    <row r="29" spans="1:14" x14ac:dyDescent="0.3">
      <c r="B29" s="2"/>
      <c r="C29" s="2"/>
      <c r="D29" s="2"/>
    </row>
    <row r="30" spans="1:14" x14ac:dyDescent="0.3">
      <c r="B30" s="2"/>
      <c r="C30" s="2"/>
      <c r="D30" s="2"/>
    </row>
    <row r="31" spans="1:14" x14ac:dyDescent="0.3">
      <c r="B31" s="2"/>
      <c r="C31" s="2"/>
      <c r="D31" s="2"/>
    </row>
    <row r="32" spans="1:14" x14ac:dyDescent="0.3">
      <c r="B32" s="2"/>
      <c r="C32" s="2"/>
      <c r="D32" s="2"/>
    </row>
  </sheetData>
  <mergeCells count="9">
    <mergeCell ref="G2:J2"/>
    <mergeCell ref="K2:N2"/>
    <mergeCell ref="A1:N1"/>
    <mergeCell ref="C2:C3"/>
    <mergeCell ref="A2:A3"/>
    <mergeCell ref="D2:D3"/>
    <mergeCell ref="E2:E3"/>
    <mergeCell ref="F2:F3"/>
    <mergeCell ref="B2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3" sqref="F3"/>
    </sheetView>
  </sheetViews>
  <sheetFormatPr baseColWidth="10" defaultColWidth="11.44140625" defaultRowHeight="14.4" x14ac:dyDescent="0.3"/>
  <cols>
    <col min="1" max="1" width="39.44140625" customWidth="1"/>
    <col min="2" max="3" width="16.33203125" customWidth="1"/>
    <col min="4" max="4" width="14.6640625" customWidth="1"/>
    <col min="5" max="5" width="14.6640625" hidden="1" customWidth="1"/>
    <col min="6" max="6" width="14.6640625" customWidth="1"/>
    <col min="7" max="7" width="34.5546875" customWidth="1"/>
  </cols>
  <sheetData>
    <row r="1" spans="1:7" ht="64.5" customHeight="1" x14ac:dyDescent="0.3">
      <c r="A1" s="69" t="s">
        <v>53</v>
      </c>
      <c r="B1" s="70"/>
      <c r="C1" s="70"/>
      <c r="D1" s="70"/>
      <c r="E1" s="70"/>
      <c r="F1" s="70"/>
      <c r="G1" s="71"/>
    </row>
    <row r="2" spans="1:7" ht="31.8" customHeight="1" x14ac:dyDescent="0.3">
      <c r="A2" s="18" t="s">
        <v>44</v>
      </c>
      <c r="B2" s="37" t="s">
        <v>12</v>
      </c>
      <c r="C2" s="18" t="s">
        <v>8</v>
      </c>
      <c r="D2" s="18" t="s">
        <v>13</v>
      </c>
      <c r="E2" s="19" t="s">
        <v>11</v>
      </c>
      <c r="F2" s="38" t="s">
        <v>10</v>
      </c>
      <c r="G2" s="19" t="s">
        <v>14</v>
      </c>
    </row>
    <row r="3" spans="1:7" ht="15.6" x14ac:dyDescent="0.3">
      <c r="A3" s="13" t="s">
        <v>25</v>
      </c>
      <c r="B3" s="20">
        <v>6142680</v>
      </c>
      <c r="C3" s="20">
        <v>6340243</v>
      </c>
      <c r="D3" s="20">
        <v>1741482.38</v>
      </c>
      <c r="E3" s="22">
        <f>D3*100%/C3</f>
        <v>0.27467123578701952</v>
      </c>
      <c r="F3" s="20">
        <f>C3-D3</f>
        <v>4598760.62</v>
      </c>
      <c r="G3" s="12"/>
    </row>
    <row r="4" spans="1:7" ht="15.6" x14ac:dyDescent="0.3">
      <c r="A4" s="10" t="s">
        <v>45</v>
      </c>
      <c r="B4" s="21">
        <v>4041078</v>
      </c>
      <c r="C4" s="21">
        <v>2692749</v>
      </c>
      <c r="D4" s="21">
        <v>905625.75</v>
      </c>
      <c r="E4" s="22">
        <f t="shared" ref="E4:E7" si="0">D4*100%/C4</f>
        <v>0.33632015089412343</v>
      </c>
      <c r="F4" s="20">
        <f t="shared" ref="F4:F7" si="1">C4-D4</f>
        <v>1787123.25</v>
      </c>
      <c r="G4" s="11"/>
    </row>
    <row r="5" spans="1:7" ht="15.6" x14ac:dyDescent="0.3">
      <c r="A5" s="10" t="s">
        <v>26</v>
      </c>
      <c r="B5" s="21">
        <v>236982</v>
      </c>
      <c r="C5" s="21">
        <v>545690</v>
      </c>
      <c r="D5" s="21">
        <v>168224.93</v>
      </c>
      <c r="E5" s="22">
        <f t="shared" si="0"/>
        <v>0.30827929776979601</v>
      </c>
      <c r="F5" s="20">
        <f t="shared" si="1"/>
        <v>377465.07</v>
      </c>
      <c r="G5" s="11"/>
    </row>
    <row r="6" spans="1:7" ht="15.6" x14ac:dyDescent="0.3">
      <c r="A6" s="10" t="s">
        <v>27</v>
      </c>
      <c r="B6" s="21">
        <v>79260</v>
      </c>
      <c r="C6" s="21">
        <v>227860</v>
      </c>
      <c r="D6" s="21">
        <v>5400</v>
      </c>
      <c r="E6" s="22">
        <f t="shared" si="0"/>
        <v>2.369876239796366E-2</v>
      </c>
      <c r="F6" s="20">
        <f t="shared" si="1"/>
        <v>222460</v>
      </c>
      <c r="G6" s="11"/>
    </row>
    <row r="7" spans="1:7" ht="15.6" x14ac:dyDescent="0.3">
      <c r="A7" s="10" t="s">
        <v>28</v>
      </c>
      <c r="B7" s="21">
        <v>0</v>
      </c>
      <c r="C7" s="21">
        <v>693458</v>
      </c>
      <c r="D7" s="21">
        <v>38285.910000000003</v>
      </c>
      <c r="E7" s="22">
        <f t="shared" si="0"/>
        <v>5.521013529298098E-2</v>
      </c>
      <c r="F7" s="20">
        <f t="shared" si="1"/>
        <v>655172.09</v>
      </c>
      <c r="G7" s="11"/>
    </row>
    <row r="8" spans="1:7" ht="15.6" x14ac:dyDescent="0.3">
      <c r="A8" s="39" t="s">
        <v>43</v>
      </c>
      <c r="B8" s="40">
        <f>SUM(B3:B7)</f>
        <v>10500000</v>
      </c>
      <c r="C8" s="40">
        <f>SUM(C3:C7)</f>
        <v>10500000</v>
      </c>
      <c r="D8" s="40">
        <f t="shared" ref="D8:F8" si="2">SUM(D3:D7)</f>
        <v>2859018.97</v>
      </c>
      <c r="E8" s="40">
        <f t="shared" si="2"/>
        <v>0.99817958214188363</v>
      </c>
      <c r="F8" s="40">
        <f t="shared" si="2"/>
        <v>7640981.0300000003</v>
      </c>
      <c r="G8" s="11"/>
    </row>
    <row r="9" spans="1:7" ht="15.6" x14ac:dyDescent="0.3">
      <c r="A9" s="10"/>
      <c r="B9" s="17"/>
      <c r="C9" s="17"/>
      <c r="D9" s="17"/>
      <c r="E9" s="17"/>
      <c r="F9" s="17"/>
      <c r="G9" s="11"/>
    </row>
  </sheetData>
  <mergeCells count="1">
    <mergeCell ref="A1:G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workbookViewId="0">
      <selection activeCell="G21" sqref="G21"/>
    </sheetView>
  </sheetViews>
  <sheetFormatPr baseColWidth="10" defaultColWidth="11.44140625" defaultRowHeight="14.4" x14ac:dyDescent="0.3"/>
  <cols>
    <col min="1" max="1" width="3" customWidth="1"/>
    <col min="2" max="2" width="51.33203125" customWidth="1"/>
    <col min="3" max="4" width="14.77734375" customWidth="1"/>
    <col min="5" max="5" width="14.77734375" hidden="1" customWidth="1"/>
    <col min="6" max="6" width="14.77734375" customWidth="1"/>
    <col min="7" max="7" width="34.5546875" customWidth="1"/>
  </cols>
  <sheetData>
    <row r="1" spans="2:7" ht="65.25" customHeight="1" x14ac:dyDescent="0.3">
      <c r="B1" s="69" t="s">
        <v>54</v>
      </c>
      <c r="C1" s="70"/>
      <c r="D1" s="70"/>
      <c r="E1" s="70"/>
      <c r="F1" s="70"/>
      <c r="G1" s="71"/>
    </row>
    <row r="2" spans="2:7" ht="15.75" customHeight="1" x14ac:dyDescent="0.3">
      <c r="B2" s="72" t="s">
        <v>15</v>
      </c>
      <c r="C2" s="72" t="s">
        <v>8</v>
      </c>
      <c r="D2" s="72" t="s">
        <v>13</v>
      </c>
      <c r="E2" s="74" t="s">
        <v>11</v>
      </c>
      <c r="F2" s="76" t="s">
        <v>10</v>
      </c>
      <c r="G2" s="74" t="s">
        <v>14</v>
      </c>
    </row>
    <row r="3" spans="2:7" ht="15.75" customHeight="1" x14ac:dyDescent="0.3">
      <c r="B3" s="73"/>
      <c r="C3" s="73"/>
      <c r="D3" s="73"/>
      <c r="E3" s="75"/>
      <c r="F3" s="76"/>
      <c r="G3" s="75"/>
    </row>
    <row r="4" spans="2:7" ht="15.6" x14ac:dyDescent="0.3">
      <c r="B4" s="28" t="s">
        <v>30</v>
      </c>
      <c r="C4" s="24">
        <v>1633512</v>
      </c>
      <c r="D4" s="24">
        <v>346737.26</v>
      </c>
      <c r="E4" s="31">
        <f>D4*100%/C4</f>
        <v>0.21226489918653796</v>
      </c>
      <c r="F4" s="21">
        <f>C4-D4</f>
        <v>1286774.74</v>
      </c>
      <c r="G4" s="11"/>
    </row>
    <row r="5" spans="2:7" ht="14.4" customHeight="1" x14ac:dyDescent="0.3">
      <c r="B5" s="28" t="s">
        <v>31</v>
      </c>
      <c r="C5" s="24">
        <v>34200</v>
      </c>
      <c r="D5" s="24">
        <v>7367.74</v>
      </c>
      <c r="E5" s="31">
        <f t="shared" ref="E5:E19" si="0">D5*100%/C5</f>
        <v>0.21543099415204678</v>
      </c>
      <c r="F5" s="21">
        <f t="shared" ref="F5:F18" si="1">C5-D5</f>
        <v>26832.260000000002</v>
      </c>
      <c r="G5" s="11"/>
    </row>
    <row r="6" spans="2:7" ht="14.4" customHeight="1" x14ac:dyDescent="0.3">
      <c r="B6" s="28" t="s">
        <v>56</v>
      </c>
      <c r="C6" s="24">
        <v>5258</v>
      </c>
      <c r="D6" s="24">
        <v>5257.28</v>
      </c>
      <c r="E6" s="31"/>
      <c r="F6" s="21">
        <f t="shared" si="1"/>
        <v>0.72000000000025466</v>
      </c>
      <c r="G6" s="11"/>
    </row>
    <row r="7" spans="2:7" ht="17.399999999999999" customHeight="1" x14ac:dyDescent="0.3">
      <c r="B7" s="28" t="s">
        <v>32</v>
      </c>
      <c r="C7" s="24">
        <v>49500</v>
      </c>
      <c r="D7" s="24">
        <v>10500</v>
      </c>
      <c r="E7" s="31">
        <f t="shared" si="0"/>
        <v>0.21212121212121213</v>
      </c>
      <c r="F7" s="21">
        <f t="shared" si="1"/>
        <v>39000</v>
      </c>
      <c r="G7" s="11"/>
    </row>
    <row r="8" spans="2:7" ht="15.6" x14ac:dyDescent="0.3">
      <c r="B8" s="28" t="s">
        <v>33</v>
      </c>
      <c r="C8" s="24">
        <v>663000</v>
      </c>
      <c r="D8" s="24">
        <v>174559.68</v>
      </c>
      <c r="E8" s="31">
        <f t="shared" si="0"/>
        <v>0.26328760180995475</v>
      </c>
      <c r="F8" s="21">
        <f t="shared" si="1"/>
        <v>488440.32000000001</v>
      </c>
      <c r="G8" s="11"/>
    </row>
    <row r="9" spans="2:7" ht="15.6" x14ac:dyDescent="0.3">
      <c r="B9" s="28" t="s">
        <v>34</v>
      </c>
      <c r="C9" s="24">
        <v>1332000</v>
      </c>
      <c r="D9" s="24">
        <v>393000</v>
      </c>
      <c r="E9" s="31">
        <f t="shared" si="0"/>
        <v>0.29504504504504503</v>
      </c>
      <c r="F9" s="21">
        <f t="shared" si="1"/>
        <v>939000</v>
      </c>
      <c r="G9" s="11"/>
    </row>
    <row r="10" spans="2:7" ht="15.6" x14ac:dyDescent="0.3">
      <c r="B10" s="28" t="s">
        <v>35</v>
      </c>
      <c r="C10" s="29">
        <v>27000</v>
      </c>
      <c r="D10" s="29">
        <v>4875</v>
      </c>
      <c r="E10" s="31">
        <f t="shared" si="0"/>
        <v>0.18055555555555555</v>
      </c>
      <c r="F10" s="21">
        <f t="shared" si="1"/>
        <v>22125</v>
      </c>
      <c r="G10" s="11"/>
    </row>
    <row r="11" spans="2:7" ht="15.6" x14ac:dyDescent="0.3">
      <c r="B11" s="28" t="s">
        <v>36</v>
      </c>
      <c r="C11" s="29">
        <v>18000</v>
      </c>
      <c r="D11" s="29">
        <v>5250</v>
      </c>
      <c r="E11" s="31">
        <f t="shared" si="0"/>
        <v>0.29166666666666669</v>
      </c>
      <c r="F11" s="21">
        <f t="shared" si="1"/>
        <v>12750</v>
      </c>
      <c r="G11" s="11"/>
    </row>
    <row r="12" spans="2:7" ht="15.6" x14ac:dyDescent="0.3">
      <c r="B12" s="28" t="s">
        <v>37</v>
      </c>
      <c r="C12" s="29">
        <v>1266000</v>
      </c>
      <c r="D12" s="29">
        <v>425232.26</v>
      </c>
      <c r="E12" s="31">
        <f t="shared" si="0"/>
        <v>0.33588646129541866</v>
      </c>
      <c r="F12" s="21">
        <f t="shared" si="1"/>
        <v>840767.74</v>
      </c>
      <c r="G12" s="11"/>
    </row>
    <row r="13" spans="2:7" ht="15.6" x14ac:dyDescent="0.3">
      <c r="B13" s="28" t="s">
        <v>38</v>
      </c>
      <c r="C13" s="29">
        <v>420306</v>
      </c>
      <c r="D13" s="29">
        <v>131345.4</v>
      </c>
      <c r="E13" s="31">
        <f t="shared" si="0"/>
        <v>0.31249946467573625</v>
      </c>
      <c r="F13" s="21">
        <f t="shared" si="1"/>
        <v>288960.59999999998</v>
      </c>
      <c r="G13" s="11"/>
    </row>
    <row r="14" spans="2:7" ht="15.6" x14ac:dyDescent="0.3">
      <c r="B14" s="28" t="s">
        <v>55</v>
      </c>
      <c r="C14" s="29">
        <v>2943</v>
      </c>
      <c r="D14" s="29"/>
      <c r="E14" s="31"/>
      <c r="F14" s="21">
        <f t="shared" si="1"/>
        <v>2943</v>
      </c>
      <c r="G14" s="11"/>
    </row>
    <row r="15" spans="2:7" ht="15.6" x14ac:dyDescent="0.3">
      <c r="B15" s="28" t="s">
        <v>39</v>
      </c>
      <c r="C15" s="29">
        <v>180562</v>
      </c>
      <c r="D15" s="29">
        <v>56873.34</v>
      </c>
      <c r="E15" s="31">
        <f t="shared" si="0"/>
        <v>0.31497956380633796</v>
      </c>
      <c r="F15" s="21">
        <f t="shared" si="1"/>
        <v>123688.66</v>
      </c>
      <c r="G15" s="11"/>
    </row>
    <row r="16" spans="2:7" ht="15.6" x14ac:dyDescent="0.3">
      <c r="B16" s="28" t="s">
        <v>40</v>
      </c>
      <c r="C16" s="29">
        <v>349085</v>
      </c>
      <c r="D16" s="29">
        <v>151073.82999999999</v>
      </c>
      <c r="E16" s="31">
        <f t="shared" si="0"/>
        <v>0.43277090106993993</v>
      </c>
      <c r="F16" s="21">
        <f t="shared" si="1"/>
        <v>198011.17</v>
      </c>
      <c r="G16" s="11"/>
    </row>
    <row r="17" spans="2:7" ht="15.6" x14ac:dyDescent="0.3">
      <c r="B17" s="28" t="s">
        <v>41</v>
      </c>
      <c r="C17" s="29">
        <v>349077</v>
      </c>
      <c r="D17" s="29">
        <v>21804.57</v>
      </c>
      <c r="E17" s="30">
        <f t="shared" si="0"/>
        <v>6.2463496592442352E-2</v>
      </c>
      <c r="F17" s="21">
        <f t="shared" si="1"/>
        <v>327272.43</v>
      </c>
      <c r="G17" s="11"/>
    </row>
    <row r="18" spans="2:7" ht="15.6" x14ac:dyDescent="0.3">
      <c r="B18" s="28" t="s">
        <v>42</v>
      </c>
      <c r="C18" s="29">
        <v>9800</v>
      </c>
      <c r="D18" s="29">
        <v>7606.02</v>
      </c>
      <c r="E18" s="30">
        <f t="shared" si="0"/>
        <v>0.77612448979591842</v>
      </c>
      <c r="F18" s="21">
        <f t="shared" si="1"/>
        <v>2193.9799999999996</v>
      </c>
      <c r="G18" s="11"/>
    </row>
    <row r="19" spans="2:7" ht="15.6" x14ac:dyDescent="0.3">
      <c r="B19" s="34" t="s">
        <v>43</v>
      </c>
      <c r="C19" s="50">
        <f>SUM(C4:C18)</f>
        <v>6340243</v>
      </c>
      <c r="D19" s="32">
        <f t="shared" ref="D19:F19" si="2">SUM(D4:D18)</f>
        <v>1741482.3800000001</v>
      </c>
      <c r="E19" s="33">
        <f t="shared" si="0"/>
        <v>0.27467123578701952</v>
      </c>
      <c r="F19" s="32">
        <f t="shared" si="2"/>
        <v>4598760.620000001</v>
      </c>
    </row>
  </sheetData>
  <mergeCells count="7">
    <mergeCell ref="B1:G1"/>
    <mergeCell ref="B2:B3"/>
    <mergeCell ref="C2:C3"/>
    <mergeCell ref="D2:D3"/>
    <mergeCell ref="E2:E3"/>
    <mergeCell ref="G2:G3"/>
    <mergeCell ref="F2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14" sqref="C14"/>
    </sheetView>
  </sheetViews>
  <sheetFormatPr baseColWidth="10" defaultColWidth="11.44140625" defaultRowHeight="14.4" x14ac:dyDescent="0.3"/>
  <cols>
    <col min="1" max="1" width="25.88671875" customWidth="1"/>
    <col min="2" max="5" width="12.6640625" customWidth="1"/>
    <col min="6" max="6" width="35.44140625" customWidth="1"/>
  </cols>
  <sheetData>
    <row r="1" spans="1:6" ht="73.5" customHeight="1" x14ac:dyDescent="0.3">
      <c r="A1" s="69" t="s">
        <v>57</v>
      </c>
      <c r="B1" s="70"/>
      <c r="C1" s="70"/>
      <c r="D1" s="70"/>
      <c r="E1" s="70"/>
      <c r="F1" s="71"/>
    </row>
    <row r="2" spans="1:6" ht="31.2" x14ac:dyDescent="0.3">
      <c r="A2" s="16" t="s">
        <v>16</v>
      </c>
      <c r="B2" s="15" t="s">
        <v>8</v>
      </c>
      <c r="C2" s="15" t="s">
        <v>17</v>
      </c>
      <c r="D2" s="16" t="s">
        <v>10</v>
      </c>
      <c r="E2" s="16" t="s">
        <v>11</v>
      </c>
      <c r="F2" s="16" t="s">
        <v>18</v>
      </c>
    </row>
    <row r="3" spans="1:6" ht="15.6" x14ac:dyDescent="0.3">
      <c r="A3" s="11" t="s">
        <v>19</v>
      </c>
      <c r="B3" s="24">
        <v>227860</v>
      </c>
      <c r="C3" s="24">
        <v>5400</v>
      </c>
      <c r="D3" s="24">
        <f>B3-C3</f>
        <v>222460</v>
      </c>
      <c r="E3" s="48">
        <f>C3*100%/B3</f>
        <v>2.369876239796366E-2</v>
      </c>
      <c r="F3" s="11"/>
    </row>
    <row r="4" spans="1:6" ht="15.6" x14ac:dyDescent="0.3">
      <c r="A4" s="11" t="s">
        <v>20</v>
      </c>
      <c r="B4" s="10"/>
      <c r="C4" s="10"/>
      <c r="D4" s="10"/>
      <c r="E4" s="10"/>
      <c r="F4" s="11"/>
    </row>
    <row r="5" spans="1:6" ht="15.6" x14ac:dyDescent="0.3">
      <c r="A5" s="11" t="s">
        <v>21</v>
      </c>
      <c r="B5" s="10"/>
      <c r="C5" s="10"/>
      <c r="D5" s="10"/>
      <c r="E5" s="10"/>
      <c r="F5" s="11"/>
    </row>
    <row r="6" spans="1:6" ht="15.6" x14ac:dyDescent="0.3">
      <c r="A6" s="11" t="s">
        <v>22</v>
      </c>
      <c r="B6" s="10"/>
      <c r="C6" s="10"/>
      <c r="D6" s="10"/>
      <c r="E6" s="10"/>
      <c r="F6" s="11"/>
    </row>
    <row r="7" spans="1:6" ht="15.6" x14ac:dyDescent="0.3">
      <c r="A7" s="11"/>
      <c r="B7" s="10"/>
      <c r="C7" s="10"/>
      <c r="D7" s="10"/>
      <c r="E7" s="10"/>
      <c r="F7" s="11"/>
    </row>
    <row r="8" spans="1:6" ht="15.6" x14ac:dyDescent="0.3">
      <c r="A8" s="11"/>
      <c r="B8" s="10"/>
      <c r="C8" s="10"/>
      <c r="D8" s="10"/>
      <c r="E8" s="10"/>
      <c r="F8" s="11"/>
    </row>
    <row r="9" spans="1:6" ht="15.6" x14ac:dyDescent="0.3">
      <c r="A9" s="60" t="s">
        <v>50</v>
      </c>
      <c r="B9" s="59">
        <f>SUM(B3:B8)</f>
        <v>227860</v>
      </c>
      <c r="C9" s="59">
        <f t="shared" ref="C9:E9" si="0">SUM(C3:C8)</f>
        <v>5400</v>
      </c>
      <c r="D9" s="59">
        <f t="shared" si="0"/>
        <v>222460</v>
      </c>
      <c r="E9" s="48">
        <f t="shared" si="0"/>
        <v>2.369876239796366E-2</v>
      </c>
      <c r="F9" s="11"/>
    </row>
    <row r="13" spans="1:6" x14ac:dyDescent="0.3">
      <c r="A13" s="14"/>
    </row>
    <row r="14" spans="1:6" x14ac:dyDescent="0.3">
      <c r="A14" s="14"/>
    </row>
    <row r="15" spans="1:6" x14ac:dyDescent="0.3">
      <c r="A15" s="14"/>
    </row>
    <row r="16" spans="1:6" x14ac:dyDescent="0.3">
      <c r="A16" s="14"/>
    </row>
    <row r="20" spans="1:6" ht="15.6" x14ac:dyDescent="0.3">
      <c r="A20" s="69" t="s">
        <v>24</v>
      </c>
      <c r="B20" s="70"/>
      <c r="C20" s="70"/>
      <c r="D20" s="70"/>
      <c r="E20" s="70"/>
      <c r="F20" s="71"/>
    </row>
    <row r="21" spans="1:6" ht="31.2" x14ac:dyDescent="0.3">
      <c r="A21" s="36" t="s">
        <v>46</v>
      </c>
      <c r="B21" s="35" t="s">
        <v>8</v>
      </c>
      <c r="C21" s="35" t="s">
        <v>17</v>
      </c>
      <c r="D21" s="36" t="s">
        <v>10</v>
      </c>
      <c r="E21" s="36" t="s">
        <v>11</v>
      </c>
      <c r="F21" s="36" t="s">
        <v>18</v>
      </c>
    </row>
    <row r="22" spans="1:6" x14ac:dyDescent="0.3">
      <c r="A22" s="45">
        <v>322</v>
      </c>
      <c r="B22" s="46">
        <v>10300</v>
      </c>
      <c r="C22" s="43">
        <v>0</v>
      </c>
      <c r="D22" s="43">
        <f>B22-C22</f>
        <v>10300</v>
      </c>
      <c r="E22" s="49">
        <f>C22*100%/B22</f>
        <v>0</v>
      </c>
      <c r="F22" s="42"/>
    </row>
    <row r="23" spans="1:6" x14ac:dyDescent="0.3">
      <c r="A23" s="45">
        <v>323</v>
      </c>
      <c r="B23" s="46">
        <v>5000</v>
      </c>
      <c r="C23" s="43">
        <v>3000</v>
      </c>
      <c r="D23" s="43">
        <f>B23-C23</f>
        <v>2000</v>
      </c>
      <c r="E23" s="49">
        <f>C23*100%/B23</f>
        <v>0.6</v>
      </c>
      <c r="F23" s="42"/>
    </row>
    <row r="24" spans="1:6" x14ac:dyDescent="0.3">
      <c r="A24" s="45">
        <v>324</v>
      </c>
      <c r="B24" s="47">
        <v>25060</v>
      </c>
      <c r="C24" s="43">
        <v>0</v>
      </c>
      <c r="D24" s="43">
        <f t="shared" ref="D24:D27" si="1">B24-C24</f>
        <v>25060</v>
      </c>
      <c r="E24" s="49">
        <f t="shared" ref="E24:E27" si="2">C24*100%/B24</f>
        <v>0</v>
      </c>
      <c r="F24" s="42"/>
    </row>
    <row r="25" spans="1:6" x14ac:dyDescent="0.3">
      <c r="A25" s="45">
        <v>326</v>
      </c>
      <c r="B25" s="47">
        <v>4800</v>
      </c>
      <c r="C25" s="43">
        <v>0</v>
      </c>
      <c r="D25" s="43">
        <f t="shared" si="1"/>
        <v>4800</v>
      </c>
      <c r="E25" s="49">
        <f t="shared" si="2"/>
        <v>0</v>
      </c>
      <c r="F25" s="42"/>
    </row>
    <row r="26" spans="1:6" x14ac:dyDescent="0.3">
      <c r="A26" s="45">
        <v>328</v>
      </c>
      <c r="B26" s="47">
        <v>168000</v>
      </c>
      <c r="C26" s="43">
        <v>0</v>
      </c>
      <c r="D26" s="43">
        <f t="shared" si="1"/>
        <v>168000</v>
      </c>
      <c r="E26" s="49">
        <f t="shared" si="2"/>
        <v>0</v>
      </c>
      <c r="F26" s="42"/>
    </row>
    <row r="27" spans="1:6" x14ac:dyDescent="0.3">
      <c r="A27" s="45">
        <v>329</v>
      </c>
      <c r="B27" s="47">
        <v>14700</v>
      </c>
      <c r="C27" s="43">
        <v>2400</v>
      </c>
      <c r="D27" s="43">
        <f t="shared" si="1"/>
        <v>12300</v>
      </c>
      <c r="E27" s="49">
        <f t="shared" si="2"/>
        <v>0.16326530612244897</v>
      </c>
      <c r="F27" s="42"/>
    </row>
    <row r="28" spans="1:6" x14ac:dyDescent="0.3">
      <c r="A28" s="60" t="s">
        <v>51</v>
      </c>
      <c r="B28" s="44">
        <f>SUM(B22:B27)</f>
        <v>227860</v>
      </c>
      <c r="C28" s="44">
        <f t="shared" ref="C28:D28" si="3">SUM(C22:C27)</f>
        <v>5400</v>
      </c>
      <c r="D28" s="44">
        <f t="shared" si="3"/>
        <v>222460</v>
      </c>
      <c r="E28" s="11"/>
      <c r="F28" s="11"/>
    </row>
  </sheetData>
  <mergeCells count="2">
    <mergeCell ref="A1:F1"/>
    <mergeCell ref="A20:F2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J11" sqref="J11"/>
    </sheetView>
  </sheetViews>
  <sheetFormatPr baseColWidth="10" defaultColWidth="11.44140625" defaultRowHeight="14.4" x14ac:dyDescent="0.3"/>
  <cols>
    <col min="1" max="1" width="1.77734375" customWidth="1"/>
    <col min="2" max="2" width="31.109375" customWidth="1"/>
    <col min="3" max="4" width="15.5546875" customWidth="1"/>
    <col min="5" max="5" width="15.5546875" hidden="1" customWidth="1"/>
    <col min="6" max="6" width="15.5546875" customWidth="1"/>
    <col min="7" max="7" width="34.5546875" customWidth="1"/>
  </cols>
  <sheetData>
    <row r="2" spans="2:8" ht="69.75" customHeight="1" x14ac:dyDescent="0.3">
      <c r="B2" s="69" t="s">
        <v>58</v>
      </c>
      <c r="C2" s="70"/>
      <c r="D2" s="70"/>
      <c r="E2" s="70"/>
      <c r="F2" s="70"/>
      <c r="G2" s="71"/>
    </row>
    <row r="3" spans="2:8" ht="15.75" customHeight="1" x14ac:dyDescent="0.3">
      <c r="B3" s="72" t="s">
        <v>23</v>
      </c>
      <c r="C3" s="72" t="s">
        <v>8</v>
      </c>
      <c r="D3" s="72" t="s">
        <v>17</v>
      </c>
      <c r="E3" s="74" t="s">
        <v>11</v>
      </c>
      <c r="F3" s="76" t="s">
        <v>10</v>
      </c>
      <c r="G3" s="74" t="s">
        <v>14</v>
      </c>
    </row>
    <row r="4" spans="2:8" ht="15.75" customHeight="1" x14ac:dyDescent="0.3">
      <c r="B4" s="77"/>
      <c r="C4" s="77"/>
      <c r="D4" s="77"/>
      <c r="E4" s="78"/>
      <c r="F4" s="74"/>
      <c r="G4" s="78"/>
    </row>
    <row r="5" spans="2:8" ht="15.6" x14ac:dyDescent="0.3">
      <c r="B5" s="27" t="s">
        <v>29</v>
      </c>
      <c r="C5" s="25">
        <v>10500000</v>
      </c>
      <c r="D5" s="25">
        <v>2859018.97</v>
      </c>
      <c r="E5" s="26">
        <f>D5/C5</f>
        <v>0.27228752095238096</v>
      </c>
      <c r="F5" s="25">
        <f>C5-D5</f>
        <v>7640981.0299999993</v>
      </c>
      <c r="G5" s="12"/>
    </row>
    <row r="6" spans="2:8" ht="15.6" x14ac:dyDescent="0.3">
      <c r="B6" s="10"/>
      <c r="C6" s="10"/>
      <c r="D6" s="10"/>
      <c r="E6" s="10"/>
      <c r="F6" s="10"/>
      <c r="G6" s="11"/>
    </row>
    <row r="7" spans="2:8" ht="15.6" x14ac:dyDescent="0.3">
      <c r="B7" s="10"/>
      <c r="C7" s="10"/>
      <c r="D7" s="10"/>
      <c r="E7" s="10"/>
      <c r="F7" s="10"/>
      <c r="G7" s="11"/>
    </row>
    <row r="8" spans="2:8" ht="15.6" x14ac:dyDescent="0.3">
      <c r="B8" s="10"/>
      <c r="C8" s="10"/>
      <c r="D8" s="10"/>
      <c r="E8" s="10"/>
      <c r="F8" s="10"/>
      <c r="G8" s="11"/>
    </row>
    <row r="9" spans="2:8" ht="15.6" x14ac:dyDescent="0.3">
      <c r="B9" s="10"/>
      <c r="C9" s="10"/>
      <c r="D9" s="10"/>
      <c r="E9" s="10"/>
      <c r="F9" s="10"/>
      <c r="G9" s="11"/>
    </row>
    <row r="10" spans="2:8" ht="15.6" x14ac:dyDescent="0.3">
      <c r="B10" s="10"/>
      <c r="C10" s="10"/>
      <c r="D10" s="10"/>
      <c r="E10" s="10"/>
      <c r="F10" s="10"/>
      <c r="G10" s="11"/>
    </row>
    <row r="11" spans="2:8" ht="15.6" x14ac:dyDescent="0.3">
      <c r="B11" s="10"/>
      <c r="C11" s="10"/>
      <c r="D11" s="10"/>
      <c r="E11" s="10"/>
      <c r="F11" s="10"/>
      <c r="G11" s="11"/>
    </row>
    <row r="15" spans="2:8" x14ac:dyDescent="0.3">
      <c r="H15" s="41"/>
    </row>
  </sheetData>
  <mergeCells count="7">
    <mergeCell ref="B2:G2"/>
    <mergeCell ref="B3:B4"/>
    <mergeCell ref="C3:C4"/>
    <mergeCell ref="D3:D4"/>
    <mergeCell ref="E3:E4"/>
    <mergeCell ref="G3:G4"/>
    <mergeCell ref="F3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RED</vt:lpstr>
      <vt:lpstr>Grupo Gasto</vt:lpstr>
      <vt:lpstr>Grupo 0</vt:lpstr>
      <vt:lpstr>Inversión </vt:lpstr>
      <vt:lpstr>Finalidad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bayron rene garcia castellanos</cp:lastModifiedBy>
  <cp:revision/>
  <cp:lastPrinted>2021-05-06T19:48:01Z</cp:lastPrinted>
  <dcterms:created xsi:type="dcterms:W3CDTF">2021-01-18T14:24:45Z</dcterms:created>
  <dcterms:modified xsi:type="dcterms:W3CDTF">2021-12-28T17:37:30Z</dcterms:modified>
  <cp:category/>
  <cp:contentStatus/>
</cp:coreProperties>
</file>